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湖南、吉林" sheetId="5" r:id="rId1"/>
  </sheets>
  <calcPr calcId="144525"/>
</workbook>
</file>

<file path=xl/comments1.xml><?xml version="1.0" encoding="utf-8"?>
<comments xmlns="http://schemas.openxmlformats.org/spreadsheetml/2006/main">
  <authors>
    <author>Zheng</author>
  </authors>
  <commentList>
    <comment ref="B3" authorId="0">
      <text>
        <r>
          <rPr>
            <b/>
            <sz val="9"/>
            <rFont val="Tahoma"/>
            <charset val="134"/>
          </rPr>
          <t>Zheng:</t>
        </r>
        <r>
          <rPr>
            <sz val="9"/>
            <rFont val="Tahoma"/>
            <charset val="134"/>
          </rPr>
          <t xml:space="preserve">
</t>
        </r>
        <r>
          <rPr>
            <sz val="9"/>
            <rFont val="宋体"/>
            <charset val="134"/>
          </rPr>
          <t>请填写企业公章全称</t>
        </r>
      </text>
    </comment>
    <comment ref="L3" authorId="0">
      <text>
        <r>
          <rPr>
            <b/>
            <sz val="9"/>
            <rFont val="Tahoma"/>
            <charset val="134"/>
          </rPr>
          <t>Zheng:</t>
        </r>
        <r>
          <rPr>
            <sz val="9"/>
            <rFont val="Tahoma"/>
            <charset val="134"/>
          </rPr>
          <t xml:space="preserve">
</t>
        </r>
        <r>
          <rPr>
            <sz val="9"/>
            <rFont val="宋体"/>
            <charset val="134"/>
          </rPr>
          <t>请填写详细地址，与交货方式对应，是合同条款的重要组成项。</t>
        </r>
      </text>
    </comment>
  </commentList>
</comments>
</file>

<file path=xl/sharedStrings.xml><?xml version="1.0" encoding="utf-8"?>
<sst xmlns="http://schemas.openxmlformats.org/spreadsheetml/2006/main" count="333" uniqueCount="102">
  <si>
    <t>中储粮网7月10日进口大豆原油竞价销售清单</t>
  </si>
  <si>
    <t>标的号</t>
  </si>
  <si>
    <t>委托会员名称(计划库点)</t>
  </si>
  <si>
    <t>实际储存地点</t>
  </si>
  <si>
    <t>仓号</t>
  </si>
  <si>
    <t>生产年限</t>
  </si>
  <si>
    <t>品种</t>
  </si>
  <si>
    <t>等级</t>
  </si>
  <si>
    <t>付款方式</t>
  </si>
  <si>
    <t>价格类型</t>
  </si>
  <si>
    <t>数量
（吨）</t>
  </si>
  <si>
    <t>交收地省份</t>
  </si>
  <si>
    <t>交收地详细地址</t>
  </si>
  <si>
    <t>交货时间（天)</t>
  </si>
  <si>
    <t>酸价
（KOH）(mg/g)</t>
  </si>
  <si>
    <t>过氧化值mmol/kg</t>
  </si>
  <si>
    <t>实际储存库点日出库能力
(吨）</t>
  </si>
  <si>
    <t>出库常用运输方式（公路、铁路、水路）</t>
  </si>
  <si>
    <t>是否具备40吨以上车辆装车计量能力</t>
  </si>
  <si>
    <t>有无铁路专用线</t>
  </si>
  <si>
    <t>发货铁路站点</t>
  </si>
  <si>
    <t>实际储存库点到发货站点的距离（公里）</t>
  </si>
  <si>
    <t>看货联系人</t>
  </si>
  <si>
    <t>联系电话</t>
  </si>
  <si>
    <t>合计</t>
  </si>
  <si>
    <t>YZDYX202007100001</t>
  </si>
  <si>
    <t>中储粮油脂有限公司</t>
  </si>
  <si>
    <t>中央储备粮临澧直属库有限公司</t>
  </si>
  <si>
    <t>407-00</t>
  </si>
  <si>
    <t>进口大豆原油</t>
  </si>
  <si>
    <t>大豆原油</t>
  </si>
  <si>
    <t>按到款进度逐批发货</t>
  </si>
  <si>
    <t>卖方车（船）板交货价</t>
  </si>
  <si>
    <t>湖南</t>
  </si>
  <si>
    <t>湖南省临澧县新安镇铁新路3号</t>
  </si>
  <si>
    <t>200吨/天</t>
  </si>
  <si>
    <t>公路</t>
  </si>
  <si>
    <t>是</t>
  </si>
  <si>
    <t>有</t>
  </si>
  <si>
    <t>新安镇站</t>
  </si>
  <si>
    <t>王忠华</t>
  </si>
  <si>
    <t>YZDYX202007100002</t>
  </si>
  <si>
    <t>409-00</t>
  </si>
  <si>
    <t>湖南省临澧县新安镇铁新路4号</t>
  </si>
  <si>
    <t>YZDYX202007100003</t>
  </si>
  <si>
    <t>410-00</t>
  </si>
  <si>
    <t>湖南省临澧县新安镇铁新路5号</t>
  </si>
  <si>
    <t>YZDYX202007100004</t>
  </si>
  <si>
    <t>411-00</t>
  </si>
  <si>
    <t>湖南省临澧县新安镇铁新路6号</t>
  </si>
  <si>
    <t>YZDYX202007100005</t>
  </si>
  <si>
    <t>414-00</t>
  </si>
  <si>
    <t>湖南省临澧县新安镇铁新路7号</t>
  </si>
  <si>
    <t>YZDYX202007100006</t>
  </si>
  <si>
    <t>中央储备粮株洲直属库有限公司</t>
  </si>
  <si>
    <t>y002-00</t>
  </si>
  <si>
    <t>湖南省株洲市荷塘区戴家岭路299号</t>
  </si>
  <si>
    <t>180吨/天</t>
  </si>
  <si>
    <t>/</t>
  </si>
  <si>
    <t>株洲北站</t>
  </si>
  <si>
    <t>苏志松</t>
  </si>
  <si>
    <t>YZDYX202007100007</t>
  </si>
  <si>
    <t>y003-00</t>
  </si>
  <si>
    <t>YZDYX202007100008</t>
  </si>
  <si>
    <t>y005-00</t>
  </si>
  <si>
    <t>YZDYX202007100009</t>
  </si>
  <si>
    <t>中央储备粮湘潭直属库有限公司</t>
  </si>
  <si>
    <t>y006</t>
  </si>
  <si>
    <t>湖南省湘潭市岳塘区板塘铺摇钱村</t>
  </si>
  <si>
    <t>湘潭东</t>
  </si>
  <si>
    <t>胡玉林</t>
  </si>
  <si>
    <t>YZDYX202007100010</t>
  </si>
  <si>
    <t>y007</t>
  </si>
  <si>
    <t>YZDYX202007100011</t>
  </si>
  <si>
    <t>y009</t>
  </si>
  <si>
    <t>YZDYX202007100012</t>
  </si>
  <si>
    <t>y011</t>
  </si>
  <si>
    <t>YZDYX202007100013</t>
  </si>
  <si>
    <t>y012</t>
  </si>
  <si>
    <t>YZDYX202007100014</t>
  </si>
  <si>
    <t>中央储备粮岳阳直属库有限公司</t>
  </si>
  <si>
    <t>G001
G002
G003</t>
  </si>
  <si>
    <t>湖南省岳阳市洞庭南路655号</t>
  </si>
  <si>
    <t>岳阳南站</t>
  </si>
  <si>
    <t>周红卫</t>
  </si>
  <si>
    <t>YZDYX202007100015</t>
  </si>
  <si>
    <t>G006
G010
G012</t>
  </si>
  <si>
    <t>YZDYX202007100016</t>
  </si>
  <si>
    <t>G013
G015
G016</t>
  </si>
  <si>
    <t>YZDYX202007100017</t>
  </si>
  <si>
    <t>中央储备粮敦化直属库有限公司</t>
  </si>
  <si>
    <t>中央储备粮长春直属库有限公司</t>
  </si>
  <si>
    <t>长春罐002</t>
  </si>
  <si>
    <t>吉林</t>
  </si>
  <si>
    <t>吉林省长春市朝阳区富锋镇宋家村88号</t>
  </si>
  <si>
    <t>350吨/天</t>
  </si>
  <si>
    <t>王冬梅</t>
  </si>
  <si>
    <t>YZDYX202007100018</t>
  </si>
  <si>
    <t>长春罐003</t>
  </si>
  <si>
    <t>YZDYX202007100019</t>
  </si>
  <si>
    <t>长春罐005</t>
  </si>
  <si>
    <t>注：
    1、质量以罐内实物为准,油脚（油温在5℃以上，无法用泵抽出的部分）数量≤合同数量4‰的，由买方受领，买方按合同价格付款，不含包装物。
    2、买方注册资本不低于100万元，同时具备相关国内油脂油料加工或贸易的经营资质。
    3、承储库点（包括承贷库和实际储存库点）不允许直接或间接购买本库储存的国家临时存储粮食和最低收购价粮食。中央储备粮直属库（企业）不得直接或间接参与竞买，也不得安排其监管的地方承储库点之间互相购买。
    4、逾期未出库的粮油，买卖双方协商同意延期执行的，落实延期时间，并签订补充合同，同时对逾期出库的粮油按每吨0.5元/天收取保管费；协商未达成的，按责任方违约处理，除线上履约保证金和线下追加保证金做为违约金赔付以外，卖方有权进一步向买方追偿（详见公告、细则）。
    5、在合同到期前，买方未付清全款的，因大连商品交易所豆油合约行情变化，需要对合同未执行部分追加保证金的，买方应在收到卖方通知后1个工作日内将追加的保证金线下汇至卖方指定账户。
    6、因本次竞价标的物为转基因产品，未经精炼加工不能直接食用，买方保证未精炼前不投入消费市场，必须符合国家食品安全有关指标要求。同时，买方应严格遵守《农业转基因生物安全管理条例》和《农业转基因生物标识管理办法》等有关法律法规规定，确保运输过程中不撒漏、不流入环境，在接卸、运输、生产加工环节全封闭进行，保证产成品流向明确，具有可追溯性，并尽到包括标识责任在内的转基因安全管理责任。
    7、在合同到期前，买方未付清全款的，因大连商品交易所豆油2009合约行情变化，需要对合同未执行部分追加保证金的，买方应在收到卖方通知后1个工作日内将追加的保证金线下汇至卖方指定账户。</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</si>
</sst>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 numFmtId="177" formatCode="0_ "/>
    <numFmt numFmtId="178" formatCode="0.00_ "/>
  </numFmts>
  <fonts count="30">
    <font>
      <sz val="11"/>
      <color theme="1"/>
      <name val="宋体"/>
      <charset val="134"/>
      <scheme val="minor"/>
    </font>
    <font>
      <sz val="10"/>
      <color theme="1"/>
      <name val="宋体"/>
      <charset val="134"/>
    </font>
    <font>
      <b/>
      <sz val="16"/>
      <name val="仿宋_GB2312"/>
      <charset val="134"/>
    </font>
    <font>
      <sz val="10"/>
      <name val="宋体"/>
      <charset val="134"/>
    </font>
    <font>
      <b/>
      <sz val="10"/>
      <color theme="1"/>
      <name val="宋体"/>
      <charset val="134"/>
    </font>
    <font>
      <sz val="10"/>
      <color rgb="FF000000"/>
      <name val="宋体"/>
      <charset val="134"/>
    </font>
    <font>
      <sz val="11"/>
      <color rgb="FFFF0000"/>
      <name val="宋体"/>
      <charset val="134"/>
      <scheme val="minor"/>
    </font>
    <font>
      <sz val="10"/>
      <color theme="1"/>
      <name val="宋体"/>
      <charset val="0"/>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9"/>
      <name val="Tahoma"/>
      <charset val="134"/>
    </font>
    <font>
      <b/>
      <sz val="9"/>
      <name val="Tahoma"/>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4"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2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19"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6" applyNumberFormat="0" applyFill="0" applyAlignment="0" applyProtection="0">
      <alignment vertical="center"/>
    </xf>
    <xf numFmtId="0" fontId="23" fillId="0" borderId="6" applyNumberFormat="0" applyFill="0" applyAlignment="0" applyProtection="0">
      <alignment vertical="center"/>
    </xf>
    <xf numFmtId="0" fontId="13" fillId="9" borderId="0" applyNumberFormat="0" applyBorder="0" applyAlignment="0" applyProtection="0">
      <alignment vertical="center"/>
    </xf>
    <xf numFmtId="0" fontId="11" fillId="0" borderId="4" applyNumberFormat="0" applyFill="0" applyAlignment="0" applyProtection="0">
      <alignment vertical="center"/>
    </xf>
    <xf numFmtId="0" fontId="13" fillId="8" borderId="0" applyNumberFormat="0" applyBorder="0" applyAlignment="0" applyProtection="0">
      <alignment vertical="center"/>
    </xf>
    <xf numFmtId="0" fontId="24" fillId="27" borderId="8" applyNumberFormat="0" applyAlignment="0" applyProtection="0">
      <alignment vertical="center"/>
    </xf>
    <xf numFmtId="0" fontId="25" fillId="27" borderId="3" applyNumberFormat="0" applyAlignment="0" applyProtection="0">
      <alignment vertical="center"/>
    </xf>
    <xf numFmtId="0" fontId="26" fillId="32" borderId="9" applyNumberFormat="0" applyAlignment="0" applyProtection="0">
      <alignment vertical="center"/>
    </xf>
    <xf numFmtId="0" fontId="10" fillId="14" borderId="0" applyNumberFormat="0" applyBorder="0" applyAlignment="0" applyProtection="0">
      <alignment vertical="center"/>
    </xf>
    <xf numFmtId="0" fontId="13" fillId="26" borderId="0" applyNumberFormat="0" applyBorder="0" applyAlignment="0" applyProtection="0">
      <alignment vertical="center"/>
    </xf>
    <xf numFmtId="0" fontId="17" fillId="0" borderId="5" applyNumberFormat="0" applyFill="0" applyAlignment="0" applyProtection="0">
      <alignment vertical="center"/>
    </xf>
    <xf numFmtId="0" fontId="22" fillId="0" borderId="7" applyNumberFormat="0" applyFill="0" applyAlignment="0" applyProtection="0">
      <alignment vertical="center"/>
    </xf>
    <xf numFmtId="0" fontId="15" fillId="13" borderId="0" applyNumberFormat="0" applyBorder="0" applyAlignment="0" applyProtection="0">
      <alignment vertical="center"/>
    </xf>
    <xf numFmtId="0" fontId="16" fillId="18" borderId="0" applyNumberFormat="0" applyBorder="0" applyAlignment="0" applyProtection="0">
      <alignment vertical="center"/>
    </xf>
    <xf numFmtId="0" fontId="10" fillId="29"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0" fillId="28" borderId="0" applyNumberFormat="0" applyBorder="0" applyAlignment="0" applyProtection="0">
      <alignment vertical="center"/>
    </xf>
    <xf numFmtId="0" fontId="10" fillId="31" borderId="0" applyNumberFormat="0" applyBorder="0" applyAlignment="0" applyProtection="0">
      <alignment vertical="center"/>
    </xf>
    <xf numFmtId="0" fontId="13" fillId="23" borderId="0" applyNumberFormat="0" applyBorder="0" applyAlignment="0" applyProtection="0">
      <alignment vertical="center"/>
    </xf>
    <xf numFmtId="0" fontId="13" fillId="22" borderId="0" applyNumberFormat="0" applyBorder="0" applyAlignment="0" applyProtection="0">
      <alignment vertical="center"/>
    </xf>
    <xf numFmtId="0" fontId="10" fillId="11" borderId="0" applyNumberFormat="0" applyBorder="0" applyAlignment="0" applyProtection="0">
      <alignment vertical="center"/>
    </xf>
    <xf numFmtId="0" fontId="10" fillId="4" borderId="0" applyNumberFormat="0" applyBorder="0" applyAlignment="0" applyProtection="0">
      <alignment vertical="center"/>
    </xf>
    <xf numFmtId="0" fontId="13" fillId="25" borderId="0" applyNumberFormat="0" applyBorder="0" applyAlignment="0" applyProtection="0">
      <alignment vertical="center"/>
    </xf>
    <xf numFmtId="0" fontId="10" fillId="30" borderId="0" applyNumberFormat="0" applyBorder="0" applyAlignment="0" applyProtection="0">
      <alignment vertical="center"/>
    </xf>
    <xf numFmtId="0" fontId="13" fillId="17" borderId="0" applyNumberFormat="0" applyBorder="0" applyAlignment="0" applyProtection="0">
      <alignment vertical="center"/>
    </xf>
    <xf numFmtId="0" fontId="13" fillId="21" borderId="0" applyNumberFormat="0" applyBorder="0" applyAlignment="0" applyProtection="0">
      <alignment vertical="center"/>
    </xf>
    <xf numFmtId="0" fontId="10" fillId="3" borderId="0" applyNumberFormat="0" applyBorder="0" applyAlignment="0" applyProtection="0">
      <alignment vertical="center"/>
    </xf>
    <xf numFmtId="0" fontId="13" fillId="16"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178" fontId="0" fillId="0" borderId="0" xfId="0" applyNumberForma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3" fillId="0" borderId="1" xfId="35"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wrapText="1"/>
    </xf>
    <xf numFmtId="176" fontId="2" fillId="0" borderId="0" xfId="0" applyNumberFormat="1" applyFont="1" applyFill="1" applyAlignment="1">
      <alignment horizontal="center" vertical="center"/>
    </xf>
    <xf numFmtId="178" fontId="2" fillId="0" borderId="0" xfId="0" applyNumberFormat="1" applyFont="1" applyFill="1" applyAlignment="1">
      <alignment horizontal="center" vertical="center"/>
    </xf>
    <xf numFmtId="176"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78" fontId="1"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7"/>
  <sheetViews>
    <sheetView tabSelected="1" workbookViewId="0">
      <pane ySplit="3" topLeftCell="A4" activePane="bottomLeft" state="frozen"/>
      <selection/>
      <selection pane="bottomLeft" activeCell="A5" sqref="A5:A23"/>
    </sheetView>
  </sheetViews>
  <sheetFormatPr defaultColWidth="9" defaultRowHeight="13.5"/>
  <cols>
    <col min="1" max="1" width="19" style="2" customWidth="1"/>
    <col min="2" max="2" width="11.6333333333333" style="2" customWidth="1"/>
    <col min="3" max="3" width="17.5" style="2" customWidth="1"/>
    <col min="4" max="4" width="9" style="2"/>
    <col min="5" max="5" width="9" style="2" customWidth="1"/>
    <col min="6" max="6" width="13.7583333333333" style="2" customWidth="1"/>
    <col min="7" max="7" width="9" style="2" customWidth="1"/>
    <col min="8" max="8" width="19.5" style="2" customWidth="1"/>
    <col min="9" max="9" width="22.6333333333333" style="2" customWidth="1"/>
    <col min="10" max="10" width="11.8916666666667" style="2" customWidth="1"/>
    <col min="11" max="11" width="9" style="2" customWidth="1"/>
    <col min="12" max="12" width="29.6333333333333" style="2" customWidth="1"/>
    <col min="13" max="13" width="9" style="2" customWidth="1"/>
    <col min="14" max="14" width="9" style="2"/>
    <col min="15" max="15" width="9" style="3"/>
    <col min="16" max="16" width="9" style="2"/>
    <col min="17" max="17" width="10.6333333333333" style="2" customWidth="1"/>
    <col min="18" max="19" width="9" style="2"/>
    <col min="20" max="20" width="10.1083333333333" style="2" customWidth="1"/>
    <col min="21" max="22" width="9" style="2"/>
    <col min="23" max="23" width="15.5583333333333" style="2" customWidth="1"/>
    <col min="24" max="16384" width="9" style="2"/>
  </cols>
  <sheetData>
    <row r="1" spans="1:23">
      <c r="A1" s="4" t="s">
        <v>0</v>
      </c>
      <c r="B1" s="4"/>
      <c r="C1" s="4"/>
      <c r="D1" s="4"/>
      <c r="E1" s="4"/>
      <c r="F1" s="4"/>
      <c r="G1" s="4"/>
      <c r="H1" s="4"/>
      <c r="I1" s="4"/>
      <c r="J1" s="15"/>
      <c r="K1" s="4"/>
      <c r="L1" s="4"/>
      <c r="M1" s="4"/>
      <c r="N1" s="16"/>
      <c r="O1" s="16"/>
      <c r="P1" s="4"/>
      <c r="Q1" s="4"/>
      <c r="R1" s="4"/>
      <c r="S1" s="4"/>
      <c r="T1" s="4"/>
      <c r="U1" s="4"/>
      <c r="V1" s="4"/>
      <c r="W1" s="4"/>
    </row>
    <row r="2" spans="1:23">
      <c r="A2" s="4"/>
      <c r="B2" s="4"/>
      <c r="C2" s="4"/>
      <c r="D2" s="4"/>
      <c r="E2" s="4"/>
      <c r="F2" s="4"/>
      <c r="G2" s="4"/>
      <c r="H2" s="4"/>
      <c r="I2" s="4"/>
      <c r="J2" s="15"/>
      <c r="K2" s="4"/>
      <c r="L2" s="4"/>
      <c r="M2" s="4"/>
      <c r="N2" s="16"/>
      <c r="O2" s="16"/>
      <c r="P2" s="4"/>
      <c r="Q2" s="4"/>
      <c r="R2" s="4"/>
      <c r="S2" s="4"/>
      <c r="T2" s="4"/>
      <c r="U2" s="4"/>
      <c r="V2" s="4"/>
      <c r="W2" s="4"/>
    </row>
    <row r="3" s="1" customFormat="1" ht="48" spans="1:23">
      <c r="A3" s="5" t="s">
        <v>1</v>
      </c>
      <c r="B3" s="5" t="s">
        <v>2</v>
      </c>
      <c r="C3" s="5" t="s">
        <v>3</v>
      </c>
      <c r="D3" s="5" t="s">
        <v>4</v>
      </c>
      <c r="E3" s="5" t="s">
        <v>5</v>
      </c>
      <c r="F3" s="5" t="s">
        <v>6</v>
      </c>
      <c r="G3" s="5" t="s">
        <v>7</v>
      </c>
      <c r="H3" s="5" t="s">
        <v>8</v>
      </c>
      <c r="I3" s="5" t="s">
        <v>9</v>
      </c>
      <c r="J3" s="17" t="s">
        <v>10</v>
      </c>
      <c r="K3" s="5" t="s">
        <v>11</v>
      </c>
      <c r="L3" s="5" t="s">
        <v>12</v>
      </c>
      <c r="M3" s="5" t="s">
        <v>13</v>
      </c>
      <c r="N3" s="18" t="s">
        <v>14</v>
      </c>
      <c r="O3" s="18" t="s">
        <v>15</v>
      </c>
      <c r="P3" s="5" t="s">
        <v>16</v>
      </c>
      <c r="Q3" s="5" t="s">
        <v>17</v>
      </c>
      <c r="R3" s="5" t="s">
        <v>18</v>
      </c>
      <c r="S3" s="5" t="s">
        <v>19</v>
      </c>
      <c r="T3" s="5" t="s">
        <v>20</v>
      </c>
      <c r="U3" s="5" t="s">
        <v>21</v>
      </c>
      <c r="V3" s="5" t="s">
        <v>22</v>
      </c>
      <c r="W3" s="5" t="s">
        <v>23</v>
      </c>
    </row>
    <row r="4" s="1" customFormat="1" ht="12" spans="1:23">
      <c r="A4" s="6"/>
      <c r="B4" s="6" t="s">
        <v>24</v>
      </c>
      <c r="C4" s="6"/>
      <c r="D4" s="6"/>
      <c r="E4" s="6"/>
      <c r="F4" s="6"/>
      <c r="G4" s="6"/>
      <c r="H4" s="6"/>
      <c r="I4" s="6"/>
      <c r="J4" s="10">
        <f>SUM(J5:J23)</f>
        <v>18621</v>
      </c>
      <c r="K4" s="6"/>
      <c r="L4" s="5"/>
      <c r="M4" s="6"/>
      <c r="N4" s="19"/>
      <c r="O4" s="19"/>
      <c r="P4" s="6"/>
      <c r="Q4" s="6"/>
      <c r="R4" s="6"/>
      <c r="S4" s="6"/>
      <c r="T4" s="6"/>
      <c r="U4" s="6"/>
      <c r="V4" s="24"/>
      <c r="W4" s="24"/>
    </row>
    <row r="5" s="1" customFormat="1" ht="24" spans="1:23">
      <c r="A5" s="25" t="s">
        <v>25</v>
      </c>
      <c r="B5" s="8" t="s">
        <v>26</v>
      </c>
      <c r="C5" s="8" t="s">
        <v>27</v>
      </c>
      <c r="D5" s="9" t="s">
        <v>28</v>
      </c>
      <c r="E5" s="9">
        <v>2018</v>
      </c>
      <c r="F5" s="10" t="s">
        <v>29</v>
      </c>
      <c r="G5" s="9" t="s">
        <v>30</v>
      </c>
      <c r="H5" s="11" t="s">
        <v>31</v>
      </c>
      <c r="I5" s="6" t="s">
        <v>32</v>
      </c>
      <c r="J5" s="20">
        <v>528</v>
      </c>
      <c r="K5" s="8" t="s">
        <v>33</v>
      </c>
      <c r="L5" s="8" t="s">
        <v>34</v>
      </c>
      <c r="M5" s="9">
        <v>30</v>
      </c>
      <c r="N5" s="21">
        <v>1.8</v>
      </c>
      <c r="O5" s="22">
        <f>0.06*39.4</f>
        <v>2.364</v>
      </c>
      <c r="P5" s="8" t="s">
        <v>35</v>
      </c>
      <c r="Q5" s="8" t="s">
        <v>36</v>
      </c>
      <c r="R5" s="8" t="s">
        <v>37</v>
      </c>
      <c r="S5" s="8" t="s">
        <v>38</v>
      </c>
      <c r="T5" s="8" t="s">
        <v>39</v>
      </c>
      <c r="U5" s="8">
        <v>2</v>
      </c>
      <c r="V5" s="8" t="s">
        <v>40</v>
      </c>
      <c r="W5" s="8">
        <v>13975630690</v>
      </c>
    </row>
    <row r="6" s="1" customFormat="1" ht="24" spans="1:23">
      <c r="A6" s="25" t="s">
        <v>41</v>
      </c>
      <c r="B6" s="8" t="s">
        <v>26</v>
      </c>
      <c r="C6" s="8" t="s">
        <v>27</v>
      </c>
      <c r="D6" s="9" t="s">
        <v>42</v>
      </c>
      <c r="E6" s="9">
        <v>2018</v>
      </c>
      <c r="F6" s="10" t="s">
        <v>29</v>
      </c>
      <c r="G6" s="9" t="s">
        <v>30</v>
      </c>
      <c r="H6" s="11" t="s">
        <v>31</v>
      </c>
      <c r="I6" s="6" t="s">
        <v>32</v>
      </c>
      <c r="J6" s="20">
        <v>463</v>
      </c>
      <c r="K6" s="8" t="s">
        <v>33</v>
      </c>
      <c r="L6" s="8" t="s">
        <v>43</v>
      </c>
      <c r="M6" s="9">
        <v>30</v>
      </c>
      <c r="N6" s="21">
        <v>1.8</v>
      </c>
      <c r="O6" s="22">
        <f>39.4*0.06</f>
        <v>2.364</v>
      </c>
      <c r="P6" s="8" t="s">
        <v>35</v>
      </c>
      <c r="Q6" s="8" t="s">
        <v>36</v>
      </c>
      <c r="R6" s="8" t="s">
        <v>37</v>
      </c>
      <c r="S6" s="8" t="s">
        <v>38</v>
      </c>
      <c r="T6" s="8" t="s">
        <v>39</v>
      </c>
      <c r="U6" s="8">
        <v>2</v>
      </c>
      <c r="V6" s="8" t="s">
        <v>40</v>
      </c>
      <c r="W6" s="8">
        <v>13975630690</v>
      </c>
    </row>
    <row r="7" s="1" customFormat="1" ht="24" spans="1:23">
      <c r="A7" s="25" t="s">
        <v>44</v>
      </c>
      <c r="B7" s="8" t="s">
        <v>26</v>
      </c>
      <c r="C7" s="8" t="s">
        <v>27</v>
      </c>
      <c r="D7" s="9" t="s">
        <v>45</v>
      </c>
      <c r="E7" s="9">
        <v>2018</v>
      </c>
      <c r="F7" s="10" t="s">
        <v>29</v>
      </c>
      <c r="G7" s="9" t="s">
        <v>30</v>
      </c>
      <c r="H7" s="11" t="s">
        <v>31</v>
      </c>
      <c r="I7" s="6" t="s">
        <v>32</v>
      </c>
      <c r="J7" s="20">
        <v>365</v>
      </c>
      <c r="K7" s="8" t="s">
        <v>33</v>
      </c>
      <c r="L7" s="8" t="s">
        <v>46</v>
      </c>
      <c r="M7" s="9">
        <v>30</v>
      </c>
      <c r="N7" s="21">
        <v>1.8</v>
      </c>
      <c r="O7" s="22">
        <f>0.06*39.4</f>
        <v>2.364</v>
      </c>
      <c r="P7" s="8" t="s">
        <v>35</v>
      </c>
      <c r="Q7" s="8" t="s">
        <v>36</v>
      </c>
      <c r="R7" s="8" t="s">
        <v>37</v>
      </c>
      <c r="S7" s="8" t="s">
        <v>38</v>
      </c>
      <c r="T7" s="8" t="s">
        <v>39</v>
      </c>
      <c r="U7" s="8">
        <v>2</v>
      </c>
      <c r="V7" s="8" t="s">
        <v>40</v>
      </c>
      <c r="W7" s="8">
        <v>13975630690</v>
      </c>
    </row>
    <row r="8" s="1" customFormat="1" ht="24" spans="1:23">
      <c r="A8" s="25" t="s">
        <v>47</v>
      </c>
      <c r="B8" s="8" t="s">
        <v>26</v>
      </c>
      <c r="C8" s="8" t="s">
        <v>27</v>
      </c>
      <c r="D8" s="9" t="s">
        <v>48</v>
      </c>
      <c r="E8" s="9">
        <v>2018</v>
      </c>
      <c r="F8" s="10" t="s">
        <v>29</v>
      </c>
      <c r="G8" s="9" t="s">
        <v>30</v>
      </c>
      <c r="H8" s="11" t="s">
        <v>31</v>
      </c>
      <c r="I8" s="6" t="s">
        <v>32</v>
      </c>
      <c r="J8" s="20">
        <v>418</v>
      </c>
      <c r="K8" s="8" t="s">
        <v>33</v>
      </c>
      <c r="L8" s="8" t="s">
        <v>49</v>
      </c>
      <c r="M8" s="9">
        <v>30</v>
      </c>
      <c r="N8" s="21">
        <v>1.9</v>
      </c>
      <c r="O8" s="22">
        <f>39.4*0.1</f>
        <v>3.94</v>
      </c>
      <c r="P8" s="8" t="s">
        <v>35</v>
      </c>
      <c r="Q8" s="8" t="s">
        <v>36</v>
      </c>
      <c r="R8" s="8" t="s">
        <v>37</v>
      </c>
      <c r="S8" s="8" t="s">
        <v>38</v>
      </c>
      <c r="T8" s="8" t="s">
        <v>39</v>
      </c>
      <c r="U8" s="8">
        <v>2</v>
      </c>
      <c r="V8" s="8" t="s">
        <v>40</v>
      </c>
      <c r="W8" s="8">
        <v>13975630690</v>
      </c>
    </row>
    <row r="9" s="1" customFormat="1" ht="24" spans="1:23">
      <c r="A9" s="25" t="s">
        <v>50</v>
      </c>
      <c r="B9" s="8" t="s">
        <v>26</v>
      </c>
      <c r="C9" s="8" t="s">
        <v>27</v>
      </c>
      <c r="D9" s="9" t="s">
        <v>51</v>
      </c>
      <c r="E9" s="9">
        <v>2018</v>
      </c>
      <c r="F9" s="10" t="s">
        <v>29</v>
      </c>
      <c r="G9" s="9" t="s">
        <v>30</v>
      </c>
      <c r="H9" s="11" t="s">
        <v>31</v>
      </c>
      <c r="I9" s="6" t="s">
        <v>32</v>
      </c>
      <c r="J9" s="20">
        <v>481</v>
      </c>
      <c r="K9" s="8" t="s">
        <v>33</v>
      </c>
      <c r="L9" s="8" t="s">
        <v>52</v>
      </c>
      <c r="M9" s="9">
        <v>30</v>
      </c>
      <c r="N9" s="21">
        <v>1.8</v>
      </c>
      <c r="O9" s="22">
        <f>39.4*0.11</f>
        <v>4.334</v>
      </c>
      <c r="P9" s="8" t="s">
        <v>35</v>
      </c>
      <c r="Q9" s="8" t="s">
        <v>36</v>
      </c>
      <c r="R9" s="8" t="s">
        <v>37</v>
      </c>
      <c r="S9" s="8" t="s">
        <v>38</v>
      </c>
      <c r="T9" s="8" t="s">
        <v>39</v>
      </c>
      <c r="U9" s="8">
        <v>2</v>
      </c>
      <c r="V9" s="8" t="s">
        <v>40</v>
      </c>
      <c r="W9" s="8">
        <v>13975630690</v>
      </c>
    </row>
    <row r="10" s="1" customFormat="1" ht="24" spans="1:23">
      <c r="A10" s="25" t="s">
        <v>53</v>
      </c>
      <c r="B10" s="8" t="s">
        <v>26</v>
      </c>
      <c r="C10" s="8" t="s">
        <v>54</v>
      </c>
      <c r="D10" s="9" t="s">
        <v>55</v>
      </c>
      <c r="E10" s="9">
        <v>2018</v>
      </c>
      <c r="F10" s="10" t="s">
        <v>29</v>
      </c>
      <c r="G10" s="9" t="s">
        <v>30</v>
      </c>
      <c r="H10" s="11" t="s">
        <v>31</v>
      </c>
      <c r="I10" s="6" t="s">
        <v>32</v>
      </c>
      <c r="J10" s="20">
        <v>920</v>
      </c>
      <c r="K10" s="8" t="s">
        <v>33</v>
      </c>
      <c r="L10" s="8" t="s">
        <v>56</v>
      </c>
      <c r="M10" s="21">
        <v>40</v>
      </c>
      <c r="N10" s="21">
        <v>2.5</v>
      </c>
      <c r="O10" s="22">
        <f>39.4*0.08</f>
        <v>3.152</v>
      </c>
      <c r="P10" s="8" t="s">
        <v>57</v>
      </c>
      <c r="Q10" s="8" t="s">
        <v>36</v>
      </c>
      <c r="R10" s="8" t="s">
        <v>37</v>
      </c>
      <c r="S10" s="9" t="s">
        <v>58</v>
      </c>
      <c r="T10" s="9" t="s">
        <v>59</v>
      </c>
      <c r="U10" s="21">
        <v>10</v>
      </c>
      <c r="V10" s="9" t="s">
        <v>60</v>
      </c>
      <c r="W10" s="21">
        <v>13907337867</v>
      </c>
    </row>
    <row r="11" s="1" customFormat="1" ht="24" spans="1:23">
      <c r="A11" s="25" t="s">
        <v>61</v>
      </c>
      <c r="B11" s="8" t="s">
        <v>26</v>
      </c>
      <c r="C11" s="8" t="s">
        <v>54</v>
      </c>
      <c r="D11" s="9" t="s">
        <v>62</v>
      </c>
      <c r="E11" s="9">
        <v>2018</v>
      </c>
      <c r="F11" s="10" t="s">
        <v>29</v>
      </c>
      <c r="G11" s="9" t="s">
        <v>30</v>
      </c>
      <c r="H11" s="11" t="s">
        <v>31</v>
      </c>
      <c r="I11" s="6" t="s">
        <v>32</v>
      </c>
      <c r="J11" s="20">
        <v>878</v>
      </c>
      <c r="K11" s="8" t="s">
        <v>33</v>
      </c>
      <c r="L11" s="8" t="s">
        <v>56</v>
      </c>
      <c r="M11" s="21">
        <v>40</v>
      </c>
      <c r="N11" s="21">
        <v>2.5</v>
      </c>
      <c r="O11" s="22">
        <f>39.4*0.09</f>
        <v>3.546</v>
      </c>
      <c r="P11" s="8" t="s">
        <v>57</v>
      </c>
      <c r="Q11" s="8" t="s">
        <v>36</v>
      </c>
      <c r="R11" s="8" t="s">
        <v>37</v>
      </c>
      <c r="S11" s="9" t="s">
        <v>58</v>
      </c>
      <c r="T11" s="9" t="s">
        <v>59</v>
      </c>
      <c r="U11" s="21">
        <v>10</v>
      </c>
      <c r="V11" s="9" t="s">
        <v>60</v>
      </c>
      <c r="W11" s="21">
        <v>13907337867</v>
      </c>
    </row>
    <row r="12" s="1" customFormat="1" ht="24" spans="1:23">
      <c r="A12" s="25" t="s">
        <v>63</v>
      </c>
      <c r="B12" s="8" t="s">
        <v>26</v>
      </c>
      <c r="C12" s="8" t="s">
        <v>54</v>
      </c>
      <c r="D12" s="9" t="s">
        <v>64</v>
      </c>
      <c r="E12" s="9">
        <v>2018</v>
      </c>
      <c r="F12" s="10" t="s">
        <v>29</v>
      </c>
      <c r="G12" s="9" t="s">
        <v>30</v>
      </c>
      <c r="H12" s="11" t="s">
        <v>31</v>
      </c>
      <c r="I12" s="6" t="s">
        <v>32</v>
      </c>
      <c r="J12" s="20">
        <v>895</v>
      </c>
      <c r="K12" s="8" t="s">
        <v>33</v>
      </c>
      <c r="L12" s="8" t="s">
        <v>56</v>
      </c>
      <c r="M12" s="21">
        <v>40</v>
      </c>
      <c r="N12" s="21">
        <v>2.1</v>
      </c>
      <c r="O12" s="22">
        <f>39.4*0.05</f>
        <v>1.97</v>
      </c>
      <c r="P12" s="8" t="s">
        <v>57</v>
      </c>
      <c r="Q12" s="8" t="s">
        <v>36</v>
      </c>
      <c r="R12" s="8" t="s">
        <v>37</v>
      </c>
      <c r="S12" s="9" t="s">
        <v>58</v>
      </c>
      <c r="T12" s="9" t="s">
        <v>59</v>
      </c>
      <c r="U12" s="21">
        <v>10</v>
      </c>
      <c r="V12" s="9" t="s">
        <v>60</v>
      </c>
      <c r="W12" s="21">
        <v>13907337867</v>
      </c>
    </row>
    <row r="13" s="1" customFormat="1" ht="24" spans="1:23">
      <c r="A13" s="25" t="s">
        <v>65</v>
      </c>
      <c r="B13" s="8" t="s">
        <v>26</v>
      </c>
      <c r="C13" s="8" t="s">
        <v>66</v>
      </c>
      <c r="D13" s="9" t="s">
        <v>67</v>
      </c>
      <c r="E13" s="9">
        <v>2018</v>
      </c>
      <c r="F13" s="10" t="s">
        <v>29</v>
      </c>
      <c r="G13" s="9" t="s">
        <v>30</v>
      </c>
      <c r="H13" s="11" t="s">
        <v>31</v>
      </c>
      <c r="I13" s="6" t="s">
        <v>32</v>
      </c>
      <c r="J13" s="20">
        <v>496</v>
      </c>
      <c r="K13" s="8" t="s">
        <v>33</v>
      </c>
      <c r="L13" s="8" t="s">
        <v>68</v>
      </c>
      <c r="M13" s="21">
        <v>30</v>
      </c>
      <c r="N13" s="21">
        <v>2.5</v>
      </c>
      <c r="O13" s="22">
        <f>39.4*0.07</f>
        <v>2.758</v>
      </c>
      <c r="P13" s="8" t="s">
        <v>35</v>
      </c>
      <c r="Q13" s="8" t="s">
        <v>36</v>
      </c>
      <c r="R13" s="8" t="s">
        <v>37</v>
      </c>
      <c r="S13" s="9" t="s">
        <v>38</v>
      </c>
      <c r="T13" s="9" t="s">
        <v>69</v>
      </c>
      <c r="U13" s="21">
        <v>2</v>
      </c>
      <c r="V13" s="9" t="s">
        <v>70</v>
      </c>
      <c r="W13" s="21">
        <v>15273286753</v>
      </c>
    </row>
    <row r="14" s="1" customFormat="1" ht="24" spans="1:23">
      <c r="A14" s="25" t="s">
        <v>71</v>
      </c>
      <c r="B14" s="8" t="s">
        <v>26</v>
      </c>
      <c r="C14" s="8" t="s">
        <v>66</v>
      </c>
      <c r="D14" s="9" t="s">
        <v>72</v>
      </c>
      <c r="E14" s="9">
        <v>2018</v>
      </c>
      <c r="F14" s="10" t="s">
        <v>29</v>
      </c>
      <c r="G14" s="9" t="s">
        <v>30</v>
      </c>
      <c r="H14" s="11" t="s">
        <v>31</v>
      </c>
      <c r="I14" s="6" t="s">
        <v>32</v>
      </c>
      <c r="J14" s="20">
        <v>494</v>
      </c>
      <c r="K14" s="8" t="s">
        <v>33</v>
      </c>
      <c r="L14" s="8" t="s">
        <v>68</v>
      </c>
      <c r="M14" s="21">
        <v>30</v>
      </c>
      <c r="N14" s="21">
        <v>2.5</v>
      </c>
      <c r="O14" s="22">
        <f>39.4*0.07</f>
        <v>2.758</v>
      </c>
      <c r="P14" s="8" t="s">
        <v>35</v>
      </c>
      <c r="Q14" s="8" t="s">
        <v>36</v>
      </c>
      <c r="R14" s="8" t="s">
        <v>37</v>
      </c>
      <c r="S14" s="9" t="s">
        <v>38</v>
      </c>
      <c r="T14" s="9" t="s">
        <v>69</v>
      </c>
      <c r="U14" s="21">
        <v>2</v>
      </c>
      <c r="V14" s="9" t="s">
        <v>70</v>
      </c>
      <c r="W14" s="21">
        <v>15273286753</v>
      </c>
    </row>
    <row r="15" s="1" customFormat="1" ht="24" spans="1:23">
      <c r="A15" s="25" t="s">
        <v>73</v>
      </c>
      <c r="B15" s="8" t="s">
        <v>26</v>
      </c>
      <c r="C15" s="8" t="s">
        <v>66</v>
      </c>
      <c r="D15" s="9" t="s">
        <v>74</v>
      </c>
      <c r="E15" s="9">
        <v>2018</v>
      </c>
      <c r="F15" s="10" t="s">
        <v>29</v>
      </c>
      <c r="G15" s="9" t="s">
        <v>30</v>
      </c>
      <c r="H15" s="11" t="s">
        <v>31</v>
      </c>
      <c r="I15" s="6" t="s">
        <v>32</v>
      </c>
      <c r="J15" s="20">
        <v>494</v>
      </c>
      <c r="K15" s="8" t="s">
        <v>33</v>
      </c>
      <c r="L15" s="8" t="s">
        <v>68</v>
      </c>
      <c r="M15" s="21">
        <v>30</v>
      </c>
      <c r="N15" s="21">
        <v>2.5</v>
      </c>
      <c r="O15" s="22">
        <f>39.4*0.07</f>
        <v>2.758</v>
      </c>
      <c r="P15" s="8" t="s">
        <v>35</v>
      </c>
      <c r="Q15" s="8" t="s">
        <v>36</v>
      </c>
      <c r="R15" s="8" t="s">
        <v>37</v>
      </c>
      <c r="S15" s="9" t="s">
        <v>38</v>
      </c>
      <c r="T15" s="9" t="s">
        <v>69</v>
      </c>
      <c r="U15" s="21">
        <v>2</v>
      </c>
      <c r="V15" s="9" t="s">
        <v>70</v>
      </c>
      <c r="W15" s="21">
        <v>15273286753</v>
      </c>
    </row>
    <row r="16" s="1" customFormat="1" ht="24" spans="1:23">
      <c r="A16" s="25" t="s">
        <v>75</v>
      </c>
      <c r="B16" s="8" t="s">
        <v>26</v>
      </c>
      <c r="C16" s="8" t="s">
        <v>66</v>
      </c>
      <c r="D16" s="9" t="s">
        <v>76</v>
      </c>
      <c r="E16" s="9">
        <v>2018</v>
      </c>
      <c r="F16" s="10" t="s">
        <v>29</v>
      </c>
      <c r="G16" s="9" t="s">
        <v>30</v>
      </c>
      <c r="H16" s="11" t="s">
        <v>31</v>
      </c>
      <c r="I16" s="6" t="s">
        <v>32</v>
      </c>
      <c r="J16" s="20">
        <v>497</v>
      </c>
      <c r="K16" s="8" t="s">
        <v>33</v>
      </c>
      <c r="L16" s="8" t="s">
        <v>68</v>
      </c>
      <c r="M16" s="21">
        <v>30</v>
      </c>
      <c r="N16" s="21">
        <v>2.5</v>
      </c>
      <c r="O16" s="22">
        <f>39.4*0.07</f>
        <v>2.758</v>
      </c>
      <c r="P16" s="8" t="s">
        <v>35</v>
      </c>
      <c r="Q16" s="8" t="s">
        <v>36</v>
      </c>
      <c r="R16" s="8" t="s">
        <v>37</v>
      </c>
      <c r="S16" s="9" t="s">
        <v>38</v>
      </c>
      <c r="T16" s="9" t="s">
        <v>69</v>
      </c>
      <c r="U16" s="21">
        <v>2</v>
      </c>
      <c r="V16" s="9" t="s">
        <v>70</v>
      </c>
      <c r="W16" s="21">
        <v>15273286753</v>
      </c>
    </row>
    <row r="17" s="1" customFormat="1" ht="24" spans="1:23">
      <c r="A17" s="25" t="s">
        <v>77</v>
      </c>
      <c r="B17" s="8" t="s">
        <v>26</v>
      </c>
      <c r="C17" s="8" t="s">
        <v>66</v>
      </c>
      <c r="D17" s="9" t="s">
        <v>78</v>
      </c>
      <c r="E17" s="9">
        <v>2018</v>
      </c>
      <c r="F17" s="10" t="s">
        <v>29</v>
      </c>
      <c r="G17" s="9" t="s">
        <v>30</v>
      </c>
      <c r="H17" s="11" t="s">
        <v>31</v>
      </c>
      <c r="I17" s="6" t="s">
        <v>32</v>
      </c>
      <c r="J17" s="20">
        <v>486</v>
      </c>
      <c r="K17" s="8" t="s">
        <v>33</v>
      </c>
      <c r="L17" s="8" t="s">
        <v>68</v>
      </c>
      <c r="M17" s="21">
        <v>30</v>
      </c>
      <c r="N17" s="21">
        <v>2.5</v>
      </c>
      <c r="O17" s="22">
        <f>39.4*0.07</f>
        <v>2.758</v>
      </c>
      <c r="P17" s="8" t="s">
        <v>35</v>
      </c>
      <c r="Q17" s="8" t="s">
        <v>36</v>
      </c>
      <c r="R17" s="8" t="s">
        <v>37</v>
      </c>
      <c r="S17" s="9" t="s">
        <v>38</v>
      </c>
      <c r="T17" s="9" t="s">
        <v>69</v>
      </c>
      <c r="U17" s="21">
        <v>2</v>
      </c>
      <c r="V17" s="9" t="s">
        <v>70</v>
      </c>
      <c r="W17" s="21">
        <v>15273286753</v>
      </c>
    </row>
    <row r="18" s="1" customFormat="1" ht="36" spans="1:23">
      <c r="A18" s="25" t="s">
        <v>79</v>
      </c>
      <c r="B18" s="8" t="s">
        <v>26</v>
      </c>
      <c r="C18" s="8" t="s">
        <v>80</v>
      </c>
      <c r="D18" s="8" t="s">
        <v>81</v>
      </c>
      <c r="E18" s="9">
        <v>2018</v>
      </c>
      <c r="F18" s="10" t="s">
        <v>29</v>
      </c>
      <c r="G18" s="9" t="s">
        <v>30</v>
      </c>
      <c r="H18" s="11" t="s">
        <v>31</v>
      </c>
      <c r="I18" s="6" t="s">
        <v>32</v>
      </c>
      <c r="J18" s="20">
        <v>568</v>
      </c>
      <c r="K18" s="8" t="s">
        <v>33</v>
      </c>
      <c r="L18" s="8" t="s">
        <v>82</v>
      </c>
      <c r="M18" s="21">
        <v>30</v>
      </c>
      <c r="N18" s="21">
        <v>1.1</v>
      </c>
      <c r="O18" s="22">
        <f>39.4*0.14</f>
        <v>5.516</v>
      </c>
      <c r="P18" s="8" t="s">
        <v>35</v>
      </c>
      <c r="Q18" s="8" t="s">
        <v>36</v>
      </c>
      <c r="R18" s="8" t="s">
        <v>37</v>
      </c>
      <c r="S18" s="9" t="s">
        <v>38</v>
      </c>
      <c r="T18" s="9" t="s">
        <v>83</v>
      </c>
      <c r="U18" s="21">
        <v>1</v>
      </c>
      <c r="V18" s="9" t="s">
        <v>84</v>
      </c>
      <c r="W18" s="21">
        <v>13973017954</v>
      </c>
    </row>
    <row r="19" s="1" customFormat="1" ht="36" spans="1:23">
      <c r="A19" s="25" t="s">
        <v>85</v>
      </c>
      <c r="B19" s="8" t="s">
        <v>26</v>
      </c>
      <c r="C19" s="8" t="s">
        <v>80</v>
      </c>
      <c r="D19" s="8" t="s">
        <v>86</v>
      </c>
      <c r="E19" s="9">
        <v>2018</v>
      </c>
      <c r="F19" s="10" t="s">
        <v>29</v>
      </c>
      <c r="G19" s="9" t="s">
        <v>30</v>
      </c>
      <c r="H19" s="11" t="s">
        <v>31</v>
      </c>
      <c r="I19" s="6" t="s">
        <v>32</v>
      </c>
      <c r="J19" s="20">
        <v>582</v>
      </c>
      <c r="K19" s="8" t="s">
        <v>33</v>
      </c>
      <c r="L19" s="8" t="s">
        <v>82</v>
      </c>
      <c r="M19" s="21">
        <v>30</v>
      </c>
      <c r="N19" s="21">
        <v>1.7</v>
      </c>
      <c r="O19" s="22">
        <f t="shared" ref="O19:O23" si="0">39.4*0.08</f>
        <v>3.152</v>
      </c>
      <c r="P19" s="8" t="s">
        <v>35</v>
      </c>
      <c r="Q19" s="8" t="s">
        <v>36</v>
      </c>
      <c r="R19" s="8" t="s">
        <v>37</v>
      </c>
      <c r="S19" s="9" t="s">
        <v>38</v>
      </c>
      <c r="T19" s="9" t="s">
        <v>83</v>
      </c>
      <c r="U19" s="21">
        <v>1</v>
      </c>
      <c r="V19" s="9" t="s">
        <v>84</v>
      </c>
      <c r="W19" s="21">
        <v>13973017954</v>
      </c>
    </row>
    <row r="20" s="1" customFormat="1" ht="36" spans="1:23">
      <c r="A20" s="25" t="s">
        <v>87</v>
      </c>
      <c r="B20" s="8" t="s">
        <v>26</v>
      </c>
      <c r="C20" s="8" t="s">
        <v>80</v>
      </c>
      <c r="D20" s="8" t="s">
        <v>88</v>
      </c>
      <c r="E20" s="9">
        <v>2018</v>
      </c>
      <c r="F20" s="10" t="s">
        <v>29</v>
      </c>
      <c r="G20" s="9" t="s">
        <v>30</v>
      </c>
      <c r="H20" s="11" t="s">
        <v>31</v>
      </c>
      <c r="I20" s="6" t="s">
        <v>32</v>
      </c>
      <c r="J20" s="20">
        <v>641</v>
      </c>
      <c r="K20" s="8" t="s">
        <v>33</v>
      </c>
      <c r="L20" s="8" t="s">
        <v>82</v>
      </c>
      <c r="M20" s="21">
        <v>30</v>
      </c>
      <c r="N20" s="21">
        <v>1.7</v>
      </c>
      <c r="O20" s="22">
        <f t="shared" si="0"/>
        <v>3.152</v>
      </c>
      <c r="P20" s="8" t="s">
        <v>35</v>
      </c>
      <c r="Q20" s="8" t="s">
        <v>36</v>
      </c>
      <c r="R20" s="8" t="s">
        <v>37</v>
      </c>
      <c r="S20" s="9" t="s">
        <v>38</v>
      </c>
      <c r="T20" s="9" t="s">
        <v>83</v>
      </c>
      <c r="U20" s="21">
        <v>1</v>
      </c>
      <c r="V20" s="9" t="s">
        <v>84</v>
      </c>
      <c r="W20" s="21">
        <v>13973017954</v>
      </c>
    </row>
    <row r="21" s="1" customFormat="1" ht="36" spans="1:23">
      <c r="A21" s="25" t="s">
        <v>89</v>
      </c>
      <c r="B21" s="8" t="s">
        <v>90</v>
      </c>
      <c r="C21" s="8" t="s">
        <v>91</v>
      </c>
      <c r="D21" s="12" t="s">
        <v>92</v>
      </c>
      <c r="E21" s="9">
        <v>2018</v>
      </c>
      <c r="F21" s="10" t="s">
        <v>29</v>
      </c>
      <c r="G21" s="9" t="s">
        <v>30</v>
      </c>
      <c r="H21" s="11" t="s">
        <v>31</v>
      </c>
      <c r="I21" s="6" t="s">
        <v>32</v>
      </c>
      <c r="J21" s="23">
        <v>3399</v>
      </c>
      <c r="K21" s="8" t="s">
        <v>93</v>
      </c>
      <c r="L21" s="8" t="s">
        <v>94</v>
      </c>
      <c r="M21" s="21">
        <v>60</v>
      </c>
      <c r="N21" s="21">
        <v>2.7</v>
      </c>
      <c r="O21" s="22">
        <v>3.3</v>
      </c>
      <c r="P21" s="8" t="s">
        <v>95</v>
      </c>
      <c r="Q21" s="8" t="s">
        <v>36</v>
      </c>
      <c r="R21" s="8" t="s">
        <v>37</v>
      </c>
      <c r="S21" s="9" t="s">
        <v>58</v>
      </c>
      <c r="T21" s="9" t="s">
        <v>58</v>
      </c>
      <c r="U21" s="9" t="s">
        <v>58</v>
      </c>
      <c r="V21" s="9" t="s">
        <v>96</v>
      </c>
      <c r="W21" s="21">
        <v>13844907260</v>
      </c>
    </row>
    <row r="22" s="1" customFormat="1" ht="36" spans="1:23">
      <c r="A22" s="25" t="s">
        <v>97</v>
      </c>
      <c r="B22" s="8" t="s">
        <v>90</v>
      </c>
      <c r="C22" s="8" t="s">
        <v>91</v>
      </c>
      <c r="D22" s="12" t="s">
        <v>98</v>
      </c>
      <c r="E22" s="9">
        <v>2018</v>
      </c>
      <c r="F22" s="10" t="s">
        <v>29</v>
      </c>
      <c r="G22" s="9" t="s">
        <v>30</v>
      </c>
      <c r="H22" s="11" t="s">
        <v>31</v>
      </c>
      <c r="I22" s="6" t="s">
        <v>32</v>
      </c>
      <c r="J22" s="23">
        <v>3098</v>
      </c>
      <c r="K22" s="8" t="s">
        <v>93</v>
      </c>
      <c r="L22" s="8" t="s">
        <v>94</v>
      </c>
      <c r="M22" s="21">
        <v>60</v>
      </c>
      <c r="N22" s="21">
        <v>2.6</v>
      </c>
      <c r="O22" s="22">
        <v>3.4</v>
      </c>
      <c r="P22" s="8" t="s">
        <v>95</v>
      </c>
      <c r="Q22" s="8" t="s">
        <v>36</v>
      </c>
      <c r="R22" s="8" t="s">
        <v>37</v>
      </c>
      <c r="S22" s="9" t="s">
        <v>58</v>
      </c>
      <c r="T22" s="9" t="s">
        <v>58</v>
      </c>
      <c r="U22" s="9" t="s">
        <v>58</v>
      </c>
      <c r="V22" s="9" t="s">
        <v>96</v>
      </c>
      <c r="W22" s="21">
        <v>13844907260</v>
      </c>
    </row>
    <row r="23" s="1" customFormat="1" ht="36" spans="1:23">
      <c r="A23" s="25" t="s">
        <v>99</v>
      </c>
      <c r="B23" s="8" t="s">
        <v>90</v>
      </c>
      <c r="C23" s="8" t="s">
        <v>91</v>
      </c>
      <c r="D23" s="12" t="s">
        <v>100</v>
      </c>
      <c r="E23" s="9">
        <v>2018</v>
      </c>
      <c r="F23" s="10" t="s">
        <v>29</v>
      </c>
      <c r="G23" s="9" t="s">
        <v>30</v>
      </c>
      <c r="H23" s="11" t="s">
        <v>31</v>
      </c>
      <c r="I23" s="6" t="s">
        <v>32</v>
      </c>
      <c r="J23" s="23">
        <v>2918</v>
      </c>
      <c r="K23" s="8" t="s">
        <v>93</v>
      </c>
      <c r="L23" s="8" t="s">
        <v>94</v>
      </c>
      <c r="M23" s="21">
        <v>60</v>
      </c>
      <c r="N23" s="21">
        <v>3.2</v>
      </c>
      <c r="O23" s="22">
        <v>3.6</v>
      </c>
      <c r="P23" s="8" t="s">
        <v>95</v>
      </c>
      <c r="Q23" s="8" t="s">
        <v>36</v>
      </c>
      <c r="R23" s="8" t="s">
        <v>37</v>
      </c>
      <c r="S23" s="9" t="s">
        <v>58</v>
      </c>
      <c r="T23" s="9" t="s">
        <v>58</v>
      </c>
      <c r="U23" s="9" t="s">
        <v>58</v>
      </c>
      <c r="V23" s="9" t="s">
        <v>96</v>
      </c>
      <c r="W23" s="21">
        <v>13844907260</v>
      </c>
    </row>
    <row r="24" ht="93" customHeight="1" spans="1:9">
      <c r="A24" s="13" t="s">
        <v>101</v>
      </c>
      <c r="B24" s="14"/>
      <c r="C24" s="14"/>
      <c r="D24" s="14"/>
      <c r="E24" s="14"/>
      <c r="F24" s="14"/>
      <c r="G24" s="14"/>
      <c r="H24" s="14"/>
      <c r="I24" s="14"/>
    </row>
    <row r="25" ht="127" customHeight="1" spans="1:9">
      <c r="A25" s="14"/>
      <c r="B25" s="14"/>
      <c r="C25" s="14"/>
      <c r="D25" s="14"/>
      <c r="E25" s="14"/>
      <c r="F25" s="14"/>
      <c r="G25" s="14"/>
      <c r="H25" s="14"/>
      <c r="I25" s="14"/>
    </row>
    <row r="26" ht="53" customHeight="1"/>
    <row r="27" ht="53" customHeight="1"/>
  </sheetData>
  <mergeCells count="2">
    <mergeCell ref="A1:W2"/>
    <mergeCell ref="A24:I25"/>
  </mergeCells>
  <pageMargins left="0.75" right="0.75" top="1" bottom="1" header="0.5" footer="0.5"/>
  <pageSetup paperSize="9" scale="46"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湖南、吉林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徐青/zcl</dc:creator>
  <cp:lastModifiedBy>Zheng</cp:lastModifiedBy>
  <dcterms:created xsi:type="dcterms:W3CDTF">2020-06-04T09:11:00Z</dcterms:created>
  <dcterms:modified xsi:type="dcterms:W3CDTF">2020-07-06T10:00:33Z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